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Z:\Beszerzesek_2026\Lukacs_lakas\"/>
    </mc:Choice>
  </mc:AlternateContent>
  <xr:revisionPtr revIDLastSave="0" documentId="13_ncr:1_{4EFC01E3-3FBF-43D4-8273-88935FA4768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Felvezetés" sheetId="1" r:id="rId1"/>
    <sheet name="Árazandó feladatlista" sheetId="2" r:id="rId2"/>
    <sheet name="Összesítő" sheetId="3" r:id="rId3"/>
    <sheet name="Helyiségadatok" sheetId="4" r:id="rId4"/>
    <sheet name="Anyagminták" sheetId="5" r:id="rId5"/>
    <sheet name="Nem árazandó tételek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7" i="4" l="1"/>
  <c r="F17" i="4"/>
  <c r="E17" i="4"/>
  <c r="D17" i="4"/>
  <c r="C17" i="4"/>
  <c r="B13" i="3"/>
  <c r="B12" i="3"/>
  <c r="B11" i="3"/>
  <c r="B10" i="3"/>
  <c r="B9" i="3"/>
  <c r="B8" i="3"/>
  <c r="B7" i="3"/>
  <c r="B6" i="3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2" i="2"/>
  <c r="B15" i="3" l="1"/>
</calcChain>
</file>

<file path=xl/sharedStrings.xml><?xml version="1.0" encoding="utf-8"?>
<sst xmlns="http://schemas.openxmlformats.org/spreadsheetml/2006/main" count="301" uniqueCount="202">
  <si>
    <t>Helyszín</t>
  </si>
  <si>
    <t>1056 Budapest, Belgrád rakpart 2. V. emelet 5.</t>
  </si>
  <si>
    <t>Ingatlan</t>
  </si>
  <si>
    <t>Lukács György Archívum</t>
  </si>
  <si>
    <t>Alapterület</t>
  </si>
  <si>
    <t>kb. 140 m²</t>
  </si>
  <si>
    <t>Ajánlat célja</t>
  </si>
  <si>
    <t>A generálkivitelező a mellékelt feladatlista alapján adjon tételes nettó ajánlatot.</t>
  </si>
  <si>
    <t>Árazás módja</t>
  </si>
  <si>
    <t>A vállalkozó töltse ki az egységár és nettó összesen oszlopokat.</t>
  </si>
  <si>
    <t>Helyszíni bejárás</t>
  </si>
  <si>
    <t>A helyszíni bejárás lehetősége biztosított. Az ajánlatadás előtt a mennyiségek és helyszíni feltételek ellenőrzendők.</t>
  </si>
  <si>
    <t>Fontos kizárás</t>
  </si>
  <si>
    <t>Villanyszerelés, riasztó, füstérzékelő/tűzjelző és bútorselejtezés nem része az ajánlatnak.</t>
  </si>
  <si>
    <t>Rövid elvárás</t>
  </si>
  <si>
    <t>Az ajánlatban minden munkanem külön, áttekinthetően szerepeljen. Ahol mennyiség szerepel, ott az egységár és az összes nettó ár is kerüljön kitöltésre.</t>
  </si>
  <si>
    <t>A burkolatoknál a vállalkozó legalább 3 választható mintaanyagot biztosítson jóváhagyásra, azonos árkategóriában.</t>
  </si>
  <si>
    <t>A parketta lakkozásánál kopásálló, nagy igénybevételre alkalmas lakkrendszert kell alkalmazni.</t>
  </si>
  <si>
    <t>A kivitelezés során keletkező sitt és hulladék elszállítása a vállalkozó feladata, lerakási díjakkal együtt.</t>
  </si>
  <si>
    <t>Rejtett hiba vagy többletmunka kizárólag előzetes egyeztetés és megrendelői jóváhagyás után végezhető.</t>
  </si>
  <si>
    <t>Az ajánlat ne tartalmazzon villanyszerelési munkát, mert azt a BFL saját kivitelezésben végzi.</t>
  </si>
  <si>
    <t>Az ajánlat ne tartalmazzon riasztó, füstérzékelő vagy tűzjelző kiépítést, mert ezek már elkészültek.</t>
  </si>
  <si>
    <t>Ssz.</t>
  </si>
  <si>
    <t>Munkaterület</t>
  </si>
  <si>
    <t>Árazandó feladat</t>
  </si>
  <si>
    <t>Helyiség / érintett terület</t>
  </si>
  <si>
    <t>Mennyiség</t>
  </si>
  <si>
    <t>Egység</t>
  </si>
  <si>
    <t>Rövid műszaki elvárás</t>
  </si>
  <si>
    <t>Egyeztetés / anyagminta</t>
  </si>
  <si>
    <t>Vállalkozói egységár
nettó Ft</t>
  </si>
  <si>
    <t>Vállalkozói összesen
nettó Ft</t>
  </si>
  <si>
    <t>Vállalkozói megjegyzés</t>
  </si>
  <si>
    <t>Előkészítés és organizáció</t>
  </si>
  <si>
    <t>Munkaterület átvétele, felvonulás</t>
  </si>
  <si>
    <t>teljes lakás</t>
  </si>
  <si>
    <t>tétel</t>
  </si>
  <si>
    <t>A kivitelezés megkezdéséhez szükséges felvonulás, munkaterület-átvétel, munkavégzési rend kialakítása.</t>
  </si>
  <si>
    <t>helyszíni egyeztetés</t>
  </si>
  <si>
    <t>Takarás és védelem</t>
  </si>
  <si>
    <t>lakás, közlekedési útvonalak</t>
  </si>
  <si>
    <t>Padlók, nyílászárók, lift/lépcsőház és közös használatú területek szükséges védelme a munkavégzés idejére.</t>
  </si>
  <si>
    <t>kötelező</t>
  </si>
  <si>
    <t>Bontási munkák a felújításhoz kapcsolódóan</t>
  </si>
  <si>
    <t>érintett helyiségek</t>
  </si>
  <si>
    <t>A felújításhoz szükséges bontások elvégzése, a munkaterület rendezett állapotban tartásával. Bútorselejtezés nem része.</t>
  </si>
  <si>
    <t>helyszíni felmérés</t>
  </si>
  <si>
    <t>Sitt és építési hulladék elszállítása</t>
  </si>
  <si>
    <t>A kivitelezés során keletkező sitt és építési hulladék összegyűjtése, elszállítása, lerakási díjakkal együtt.</t>
  </si>
  <si>
    <t>kötelező külön soron árazni</t>
  </si>
  <si>
    <t>Falak, mennyezetek, festés</t>
  </si>
  <si>
    <t>Fal- és mennyezeti felületek előkészítése</t>
  </si>
  <si>
    <t>teljes festett felület</t>
  </si>
  <si>
    <t>m²</t>
  </si>
  <si>
    <t>Régi, laza festékrétegek eltávolítása, repedések javítása, szükség szerinti hálózás, glettelésre alkalmas felület kialakítása.</t>
  </si>
  <si>
    <t>Glettelés és csiszolás</t>
  </si>
  <si>
    <t>Festésre kész, egyenletes, hibamentes felület kialakítása.</t>
  </si>
  <si>
    <t>Beltéri festés</t>
  </si>
  <si>
    <t>falak és mennyezetek</t>
  </si>
  <si>
    <t>szín egyeztetendő</t>
  </si>
  <si>
    <t>Nyílászárók javítása, mázolása</t>
  </si>
  <si>
    <t>Belső ajtók javítása és mázolása</t>
  </si>
  <si>
    <t>belső ajtók és tokok</t>
  </si>
  <si>
    <t>Felület-előkészítés, kisebb hibák javítása, mázolás. Vasalatok működését ellenőrizni kell.</t>
  </si>
  <si>
    <t>Belső ablakok javítása és festése</t>
  </si>
  <si>
    <t>belső ablakfelületek</t>
  </si>
  <si>
    <t>Felület-előkészítés, hibajavítás, festés/mázolás, működés ellenőrzése.</t>
  </si>
  <si>
    <t>Homlokzati nyílászárók javítása, égetése, mázolása</t>
  </si>
  <si>
    <t>külső nyílászárók</t>
  </si>
  <si>
    <t>helyszíni felmérés szerint</t>
  </si>
  <si>
    <t>A meglévő homlokzati nyílászárók állapot szerinti javítása, előkészítése és mázolása. Csere nem része az alapfeladatnak.</t>
  </si>
  <si>
    <t>vállalkozó mérje fel</t>
  </si>
  <si>
    <t>Parketta és melegburkolat</t>
  </si>
  <si>
    <t>Meglévő parketta csiszolása és lakkozása</t>
  </si>
  <si>
    <t>parkettázott helyiségek</t>
  </si>
  <si>
    <t>Gépi csiszolás, portalanítás, majd nagyobb igénybevételre alkalmas, kopásálló lakkréteg kialakítása.</t>
  </si>
  <si>
    <t>kopásálló lakk kötelező</t>
  </si>
  <si>
    <t>Parketta kisebb javítása, pótlása</t>
  </si>
  <si>
    <t>Sérült vagy hiányos parkettarészek pótlása, javítása a meglévő burkolathoz igazodva.</t>
  </si>
  <si>
    <t>Szegélylécek javítása, pótlása, cseréje</t>
  </si>
  <si>
    <t>fm</t>
  </si>
  <si>
    <t>A parkettához illeszkedő szegélyezés, szükséges pótlásokkal és rögzítéssel.</t>
  </si>
  <si>
    <t>Régi cselédszoba teljes padlóburkolat-cseréje</t>
  </si>
  <si>
    <t>régi cselédszoba / Szoba_05</t>
  </si>
  <si>
    <t>Meglévő burkolat bontása, aljzat előkészítése, új tartós padlóburkolat készítése szegélyezéssel.</t>
  </si>
  <si>
    <t>anyagmintát kérünk</t>
  </si>
  <si>
    <t>Gépészeti munkák</t>
  </si>
  <si>
    <t>Vízvezetékek és szerelvények felújítása</t>
  </si>
  <si>
    <t>konyha és WC</t>
  </si>
  <si>
    <t>A szükséges víz- és csatornaoldali csatlakozások felújítása, bekötések, tömítések, működési próba.</t>
  </si>
  <si>
    <t>Gépészeti csövek festése</t>
  </si>
  <si>
    <t>radiátoros/fűtési csőszakaszok</t>
  </si>
  <si>
    <t>db</t>
  </si>
  <si>
    <t>Látható gépészeti csövek felület-előkészítése és festése.</t>
  </si>
  <si>
    <t>helyszíni pontosítás</t>
  </si>
  <si>
    <t>Radiátorok átmosása</t>
  </si>
  <si>
    <t>meglévő radiátorok</t>
  </si>
  <si>
    <t>Radiátorok átmosása, működés és szivárgás ellenőrzése.</t>
  </si>
  <si>
    <t>Radiátorszelepek cseréje</t>
  </si>
  <si>
    <t>Radiátorszelepek cseréje szükséges tömítésekkel, működési ellenőrzéssel.</t>
  </si>
  <si>
    <t>Radiátortestek festése</t>
  </si>
  <si>
    <t>Radiátortestek tisztítása, felület-előkészítése és festése.</t>
  </si>
  <si>
    <t>Régi WC felújítása</t>
  </si>
  <si>
    <t>Meglévő WC és kézmosó cseréje</t>
  </si>
  <si>
    <t>régi WC</t>
  </si>
  <si>
    <t>WC, kézmosó, csaptelep és szükséges bekötések cseréje, használatra kész állapotban.</t>
  </si>
  <si>
    <t>WC elszívás kialakítása</t>
  </si>
  <si>
    <t>Elszívó ventilátor és légtechnikai oldal kialakítása. Elektromos betáplálás és bekötés nem része a vállalkozói feladatnak.</t>
  </si>
  <si>
    <t>villamos rész kizárva</t>
  </si>
  <si>
    <t>WC fal- és padlóburkolat készítése</t>
  </si>
  <si>
    <t>Fal- és padlóburkolat készítése segédanyagokkal, fugázással, szilikonozással. A vállalkozó legalább 3 választható mintát biztosítson.</t>
  </si>
  <si>
    <t>3 mintaanyag kötelező</t>
  </si>
  <si>
    <t>Konyha / teakonyha</t>
  </si>
  <si>
    <t>Konyhai fal- és padlóburkolat készítése</t>
  </si>
  <si>
    <t>konyha + étkező érintett részei</t>
  </si>
  <si>
    <t>Egy medencés mosogató beépítése</t>
  </si>
  <si>
    <t>konyha</t>
  </si>
  <si>
    <t>Egy medencés mosogató, csaptelep, szifon és bekötések biztosítása, használatra kész állapotban.</t>
  </si>
  <si>
    <t>minta / típus egyeztetendő</t>
  </si>
  <si>
    <t>Mosogató alatti konyhaszekrény pulttal</t>
  </si>
  <si>
    <t>Mosogatóhoz illeszkedő alsó konyhaszekrény és munkapult biztosítása, beépítéssel.</t>
  </si>
  <si>
    <t>Pultos teakonyha bútor</t>
  </si>
  <si>
    <t>Egyszerű, tartós, tisztítható teakonyha bútor biztosítása és beépítése.</t>
  </si>
  <si>
    <t>Befejező munkák</t>
  </si>
  <si>
    <t>Végső takarítás és átadásra előkészítés</t>
  </si>
  <si>
    <t>teljes munkaterület</t>
  </si>
  <si>
    <t>Kivitelezés utáni takarítás, hulladékmentes, átadásra alkalmas állapot.</t>
  </si>
  <si>
    <t>Hibajavítás, javítási lista teljesítése</t>
  </si>
  <si>
    <t>Átadás előtti bejáráson rögzített hibák javítása, vállalt műszaki tartalom szerinti lezárás.</t>
  </si>
  <si>
    <t>átadás feltétele</t>
  </si>
  <si>
    <t>Ajánlati összesítő</t>
  </si>
  <si>
    <t>Vállalkozó neve</t>
  </si>
  <si>
    <t>Ajánlat kelte</t>
  </si>
  <si>
    <t>Ajánlati kötöttség</t>
  </si>
  <si>
    <t>Nettó összesen</t>
  </si>
  <si>
    <t>Megjegyzés</t>
  </si>
  <si>
    <t>Nettó ajánlati ár összesen</t>
  </si>
  <si>
    <t>Helyiségadatok és számított felületek</t>
  </si>
  <si>
    <t>Helyiség</t>
  </si>
  <si>
    <t>Padlóburkolat</t>
  </si>
  <si>
    <t>Kerület (fm)</t>
  </si>
  <si>
    <t>Padló / helyiségméret (m²)</t>
  </si>
  <si>
    <t>Festett mennyezet (m²)</t>
  </si>
  <si>
    <t>Festett falfelület (m²)</t>
  </si>
  <si>
    <t>Csempézett falfelület (m²)</t>
  </si>
  <si>
    <t>Előszoba</t>
  </si>
  <si>
    <t>parketta</t>
  </si>
  <si>
    <t>Szoba_01</t>
  </si>
  <si>
    <t>Szoba_02</t>
  </si>
  <si>
    <t>Szoba_03</t>
  </si>
  <si>
    <t>Szoba_04</t>
  </si>
  <si>
    <t>Szoba_05 / régi cselédszoba</t>
  </si>
  <si>
    <t>parketta / csere</t>
  </si>
  <si>
    <t>Hall</t>
  </si>
  <si>
    <t>Tároló</t>
  </si>
  <si>
    <t>Konyha + étkező</t>
  </si>
  <si>
    <t>hidegburkolat</t>
  </si>
  <si>
    <t>WC</t>
  </si>
  <si>
    <t>Összesítés</t>
  </si>
  <si>
    <t>Padló (m²)</t>
  </si>
  <si>
    <t>Mennyezet (m²)</t>
  </si>
  <si>
    <t>Festett fal (m²)</t>
  </si>
  <si>
    <t>Csempézett fal (m²)</t>
  </si>
  <si>
    <t>Összesen</t>
  </si>
  <si>
    <t>Anyagminták és jóváhagyás</t>
  </si>
  <si>
    <t>Érintett tétel</t>
  </si>
  <si>
    <t>Elvárás</t>
  </si>
  <si>
    <t>Minta 1 gyártó/típus</t>
  </si>
  <si>
    <t>Minta 1 egységár</t>
  </si>
  <si>
    <t>Minta 2 gyártó/típus</t>
  </si>
  <si>
    <t>Minta 2 egységár</t>
  </si>
  <si>
    <t>Minta 3 gyártó/típus</t>
  </si>
  <si>
    <t>Jóváhagyás / megjegyzés</t>
  </si>
  <si>
    <t>WC falburkolat</t>
  </si>
  <si>
    <t>3 választható minta azonos árkategóriában</t>
  </si>
  <si>
    <t>megrendelő tölti</t>
  </si>
  <si>
    <t>WC padlóburkolat</t>
  </si>
  <si>
    <t>Konyhai falburkolat</t>
  </si>
  <si>
    <t>Konyhai padlóburkolat</t>
  </si>
  <si>
    <t>Régi cselédszoba új padlóburkolata</t>
  </si>
  <si>
    <t>Parketta lakk</t>
  </si>
  <si>
    <t>kopásálló, nagy igénybevételre alkalmas lakkrendszer</t>
  </si>
  <si>
    <t>Beltéri festék</t>
  </si>
  <si>
    <t>jó fedőképességű, tartós beltéri festék</t>
  </si>
  <si>
    <t>Teakonyha bútor / pult</t>
  </si>
  <si>
    <t>egyszerű, tartós, tisztítható kivitel</t>
  </si>
  <si>
    <t>Nem árazandó tételek</t>
  </si>
  <si>
    <t>Tétel</t>
  </si>
  <si>
    <t>Villanyszerelési munkák</t>
  </si>
  <si>
    <t>BFL belső kivitelezésben készül, a generálkivitelező ne árazza.</t>
  </si>
  <si>
    <t>Riasztó, füstérzékelő, tűzjelző rendszer</t>
  </si>
  <si>
    <t>Már kiépítésre került, a generálkivitelező ne árazza.</t>
  </si>
  <si>
    <t>Bútorok selejtezése</t>
  </si>
  <si>
    <t>Nem része ennek a műszaki kiírásnak.</t>
  </si>
  <si>
    <t>Homlokzati nyílászárók cseréje</t>
  </si>
  <si>
    <t>Nem része az alapfeladatnak; csak külön megrendelés esetén kezelendő.</t>
  </si>
  <si>
    <t>Klíma, háztartási gépek, mosogatógép, sütő, vízmelegítő</t>
  </si>
  <si>
    <t>Csak külön döntés esetén kérhető, az alap árazólap nem tartalmazza.</t>
  </si>
  <si>
    <t xml:space="preserve">Volt fürdőszoba </t>
  </si>
  <si>
    <t>melegburkolat</t>
  </si>
  <si>
    <t>Jó fedőképességű, tartós beltéri festékkel, szükség szerinti alapozással.</t>
  </si>
  <si>
    <t>Belgrád rkp. 2., V.em.5.sz lakás részleges felújítása – vállalkozói árazólap melléklete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</si>
</sst>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6">
    <font>
      <sz val="11"/>
      <name val="Carlito"/>
    </font>
    <font>
      <b/>
      <sz val="14"/>
      <color rgb="FFFFFFFF"/>
      <name val="Carlito"/>
    </font>
    <font>
      <b/>
      <sz val="11"/>
      <color rgb="FF1F4E78"/>
      <name val="Carlito"/>
    </font>
    <font>
      <b/>
      <sz val="11"/>
      <color rgb="FFFFFFFF"/>
      <name val="Carlito"/>
    </font>
    <font>
      <b/>
      <sz val="11"/>
      <color rgb="FF375623"/>
      <name val="Carlito"/>
    </font>
    <font>
      <sz val="11"/>
      <name val="Carlito"/>
    </font>
  </fonts>
  <fills count="5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D9EAF7"/>
      </patternFill>
    </fill>
    <fill>
      <patternFill patternType="solid">
        <fgColor rgb="FFE2F0D9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/>
  </cellStyleXfs>
  <cellXfs count="18">
    <xf numFmtId="0" fontId="0" fillId="0" borderId="0" xfId="0"/>
    <xf numFmtId="0" fontId="2" fillId="3" borderId="0" xfId="1" applyFont="1" applyFill="1" applyAlignment="1">
      <alignment horizontal="left" vertical="center"/>
    </xf>
    <xf numFmtId="0" fontId="0" fillId="0" borderId="0" xfId="1" applyFont="1" applyAlignment="1">
      <alignment wrapText="1"/>
    </xf>
    <xf numFmtId="0" fontId="0" fillId="0" borderId="0" xfId="1" applyFont="1" applyAlignment="1">
      <alignment vertical="top"/>
    </xf>
    <xf numFmtId="0" fontId="2" fillId="3" borderId="0" xfId="1" applyFont="1" applyFill="1" applyAlignment="1">
      <alignment horizontal="left" vertical="top"/>
    </xf>
    <xf numFmtId="0" fontId="0" fillId="0" borderId="0" xfId="1" applyFont="1" applyAlignment="1">
      <alignment vertical="top" wrapText="1"/>
    </xf>
    <xf numFmtId="0" fontId="3" fillId="2" borderId="0" xfId="1" applyFont="1" applyFill="1" applyAlignment="1">
      <alignment horizontal="center" vertical="center" wrapText="1"/>
    </xf>
    <xf numFmtId="4" fontId="0" fillId="0" borderId="0" xfId="1" applyNumberFormat="1" applyFont="1" applyAlignment="1">
      <alignment wrapText="1"/>
    </xf>
    <xf numFmtId="164" fontId="0" fillId="0" borderId="0" xfId="1" applyNumberFormat="1" applyFont="1" applyAlignment="1">
      <alignment wrapText="1"/>
    </xf>
    <xf numFmtId="0" fontId="2" fillId="3" borderId="0" xfId="1" applyFont="1" applyFill="1" applyAlignment="1">
      <alignment horizontal="left" vertical="center" wrapText="1"/>
    </xf>
    <xf numFmtId="164" fontId="2" fillId="3" borderId="0" xfId="1" applyNumberFormat="1" applyFont="1" applyFill="1" applyAlignment="1">
      <alignment horizontal="left" vertical="center" wrapText="1"/>
    </xf>
    <xf numFmtId="0" fontId="4" fillId="4" borderId="0" xfId="1" applyFont="1" applyFill="1" applyAlignment="1">
      <alignment horizontal="center" vertical="center" wrapText="1"/>
    </xf>
    <xf numFmtId="4" fontId="0" fillId="0" borderId="0" xfId="1" applyNumberFormat="1" applyFont="1"/>
    <xf numFmtId="0" fontId="3" fillId="2" borderId="0" xfId="1" applyFont="1" applyFill="1" applyAlignment="1">
      <alignment horizontal="center" vertical="top" wrapText="1"/>
    </xf>
    <xf numFmtId="0" fontId="0" fillId="0" borderId="0" xfId="1" applyFont="1" applyAlignment="1">
      <alignment vertical="top" wrapText="1"/>
    </xf>
    <xf numFmtId="0" fontId="0" fillId="0" borderId="0" xfId="1" applyFont="1" applyAlignment="1">
      <alignment vertical="top"/>
    </xf>
    <xf numFmtId="0" fontId="1" fillId="2" borderId="0" xfId="1" applyFont="1" applyFill="1" applyAlignment="1">
      <alignment horizontal="left" vertical="top"/>
    </xf>
    <xf numFmtId="0" fontId="2" fillId="3" borderId="0" xfId="1" applyFont="1" applyFill="1" applyAlignment="1">
      <alignment horizontal="left" vertical="top"/>
    </xf>
  </cellXfs>
  <cellStyles count="2">
    <cellStyle name="Normal" xfId="1" xr:uid="{00000000-0005-0000-0000-000000000000}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ArazandoFeladatok" displayName="ArazandoFeladatok" ref="A1:K29">
  <tableColumns count="11">
    <tableColumn id="1" xr3:uid="{00000000-0010-0000-0000-000001000000}" name="Ssz."/>
    <tableColumn id="2" xr3:uid="{00000000-0010-0000-0000-000002000000}" name="Munkaterület"/>
    <tableColumn id="3" xr3:uid="{00000000-0010-0000-0000-000003000000}" name="Árazandó feladat"/>
    <tableColumn id="4" xr3:uid="{00000000-0010-0000-0000-000004000000}" name="Helyiség / érintett terület"/>
    <tableColumn id="5" xr3:uid="{00000000-0010-0000-0000-000005000000}" name="Mennyiség"/>
    <tableColumn id="6" xr3:uid="{00000000-0010-0000-0000-000006000000}" name="Egység"/>
    <tableColumn id="7" xr3:uid="{00000000-0010-0000-0000-000007000000}" name="Rövid műszaki elvárás"/>
    <tableColumn id="8" xr3:uid="{00000000-0010-0000-0000-000008000000}" name="Egyeztetés / anyagminta"/>
    <tableColumn id="9" xr3:uid="{00000000-0010-0000-0000-000009000000}" name="Vállalkozói egységár_x000a_nettó Ft"/>
    <tableColumn id="10" xr3:uid="{00000000-0010-0000-0000-00000A000000}" name="Vállalkozói összesen_x000a_nettó Ft"/>
    <tableColumn id="11" xr3:uid="{00000000-0010-0000-0000-00000B000000}" name="Vállalkozói megjegyzé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OsszesitoTabla" displayName="OsszesitoTabla" ref="A5:C15">
  <tableColumns count="3">
    <tableColumn id="1" xr3:uid="{00000000-0010-0000-0100-000001000000}" name="Munkaterület"/>
    <tableColumn id="2" xr3:uid="{00000000-0010-0000-0100-000002000000}" name="Nettó összesen"/>
    <tableColumn id="3" xr3:uid="{00000000-0010-0000-0100-000003000000}" name="Megjegyzé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HelyisegAdatok" displayName="HelyisegAdatok" ref="A3:G14">
  <tableColumns count="7">
    <tableColumn id="1" xr3:uid="{00000000-0010-0000-0200-000001000000}" name="Helyiség"/>
    <tableColumn id="2" xr3:uid="{00000000-0010-0000-0200-000002000000}" name="Padlóburkolat"/>
    <tableColumn id="3" xr3:uid="{00000000-0010-0000-0200-000003000000}" name="Kerület (fm)"/>
    <tableColumn id="4" xr3:uid="{00000000-0010-0000-0200-000004000000}" name="Padló / helyiségméret (m²)"/>
    <tableColumn id="5" xr3:uid="{00000000-0010-0000-0200-000005000000}" name="Festett mennyezet (m²)"/>
    <tableColumn id="6" xr3:uid="{00000000-0010-0000-0200-000006000000}" name="Festett falfelület (m²)"/>
    <tableColumn id="7" xr3:uid="{00000000-0010-0000-0200-000007000000}" name="Csempézett falfelület (m²)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AnyagmintakTabla" displayName="AnyagmintakTabla" ref="A3:H11">
  <tableColumns count="8">
    <tableColumn id="1" xr3:uid="{00000000-0010-0000-0300-000001000000}" name="Érintett tétel"/>
    <tableColumn id="2" xr3:uid="{00000000-0010-0000-0300-000002000000}" name="Elvárás"/>
    <tableColumn id="3" xr3:uid="{00000000-0010-0000-0300-000003000000}" name="Minta 1 gyártó/típus"/>
    <tableColumn id="4" xr3:uid="{00000000-0010-0000-0300-000004000000}" name="Minta 1 egységár"/>
    <tableColumn id="5" xr3:uid="{00000000-0010-0000-0300-000005000000}" name="Minta 2 gyártó/típus"/>
    <tableColumn id="6" xr3:uid="{00000000-0010-0000-0300-000006000000}" name="Minta 2 egységár"/>
    <tableColumn id="7" xr3:uid="{00000000-0010-0000-0300-000007000000}" name="Minta 3 gyártó/típus"/>
    <tableColumn id="8" xr3:uid="{00000000-0010-0000-0300-000008000000}" name="Jóváhagyás / megjegyzés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KizartTetelek" displayName="KizartTetelek" ref="A3:B8">
  <tableColumns count="2">
    <tableColumn id="1" xr3:uid="{00000000-0010-0000-0400-000001000000}" name="Tétel"/>
    <tableColumn id="2" xr3:uid="{00000000-0010-0000-0400-000002000000}" name="Megjegyzé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"/>
  <sheetViews>
    <sheetView tabSelected="1" workbookViewId="0">
      <selection sqref="A1:H1"/>
    </sheetView>
  </sheetViews>
  <sheetFormatPr defaultRowHeight="13.8"/>
  <cols>
    <col min="1" max="1" width="22" customWidth="1"/>
    <col min="2" max="8" width="18" customWidth="1"/>
  </cols>
  <sheetData>
    <row r="1" spans="1:11" ht="27.9" customHeight="1">
      <c r="A1" s="16" t="s">
        <v>201</v>
      </c>
      <c r="B1" s="15"/>
      <c r="C1" s="15"/>
      <c r="D1" s="15"/>
      <c r="E1" s="15"/>
      <c r="F1" s="15"/>
      <c r="G1" s="15"/>
      <c r="H1" s="15"/>
      <c r="I1" s="3"/>
      <c r="J1" s="3"/>
      <c r="K1" s="3"/>
    </row>
    <row r="2" spans="1:11">
      <c r="A2" s="3"/>
      <c r="B2" s="3"/>
      <c r="C2" s="3"/>
      <c r="D2" s="3"/>
      <c r="E2" s="3"/>
      <c r="F2" s="3"/>
      <c r="G2" s="3"/>
      <c r="H2" s="3"/>
    </row>
    <row r="3" spans="1:11" ht="41.4">
      <c r="A3" s="4" t="s">
        <v>0</v>
      </c>
      <c r="B3" s="5" t="s">
        <v>1</v>
      </c>
      <c r="C3" s="3"/>
      <c r="D3" s="3"/>
      <c r="E3" s="3"/>
      <c r="F3" s="3"/>
      <c r="G3" s="3"/>
      <c r="H3" s="3"/>
    </row>
    <row r="4" spans="1:11" ht="27.6">
      <c r="A4" s="4" t="s">
        <v>2</v>
      </c>
      <c r="B4" s="5" t="s">
        <v>3</v>
      </c>
      <c r="C4" s="3"/>
      <c r="D4" s="3"/>
      <c r="E4" s="3"/>
      <c r="F4" s="3"/>
      <c r="G4" s="3"/>
      <c r="H4" s="3"/>
    </row>
    <row r="5" spans="1:11">
      <c r="A5" s="4" t="s">
        <v>4</v>
      </c>
      <c r="B5" s="5" t="s">
        <v>5</v>
      </c>
      <c r="C5" s="3"/>
      <c r="D5" s="3"/>
      <c r="E5" s="3"/>
      <c r="F5" s="3"/>
      <c r="G5" s="3"/>
      <c r="H5" s="3"/>
    </row>
    <row r="6" spans="1:11" ht="55.2">
      <c r="A6" s="4" t="s">
        <v>6</v>
      </c>
      <c r="B6" s="5" t="s">
        <v>7</v>
      </c>
      <c r="C6" s="3"/>
      <c r="D6" s="3"/>
      <c r="E6" s="3"/>
      <c r="F6" s="3"/>
      <c r="G6" s="3"/>
      <c r="H6" s="3"/>
    </row>
    <row r="7" spans="1:11" ht="55.2">
      <c r="A7" s="4" t="s">
        <v>8</v>
      </c>
      <c r="B7" s="5" t="s">
        <v>9</v>
      </c>
      <c r="C7" s="3"/>
      <c r="D7" s="3"/>
      <c r="E7" s="3"/>
      <c r="F7" s="3"/>
      <c r="G7" s="3"/>
      <c r="H7" s="3"/>
    </row>
    <row r="8" spans="1:11" ht="96.6">
      <c r="A8" s="4" t="s">
        <v>10</v>
      </c>
      <c r="B8" s="5" t="s">
        <v>11</v>
      </c>
      <c r="C8" s="3"/>
      <c r="D8" s="3"/>
      <c r="E8" s="3"/>
      <c r="F8" s="3"/>
      <c r="G8" s="3"/>
      <c r="H8" s="3"/>
    </row>
    <row r="9" spans="1:11" ht="82.8">
      <c r="A9" s="4" t="s">
        <v>12</v>
      </c>
      <c r="B9" s="5" t="s">
        <v>13</v>
      </c>
      <c r="C9" s="3"/>
      <c r="D9" s="3"/>
      <c r="E9" s="3"/>
      <c r="F9" s="3"/>
      <c r="G9" s="3"/>
      <c r="H9" s="3"/>
    </row>
    <row r="10" spans="1:11">
      <c r="A10" s="3"/>
      <c r="B10" s="3"/>
      <c r="C10" s="3"/>
      <c r="D10" s="3"/>
      <c r="E10" s="3"/>
      <c r="F10" s="3"/>
      <c r="G10" s="3"/>
      <c r="H10" s="3"/>
    </row>
    <row r="11" spans="1:11">
      <c r="A11" s="17" t="s">
        <v>14</v>
      </c>
      <c r="B11" s="15"/>
      <c r="C11" s="15"/>
      <c r="D11" s="15"/>
      <c r="E11" s="15"/>
      <c r="F11" s="15"/>
      <c r="G11" s="15"/>
      <c r="H11" s="15"/>
    </row>
    <row r="12" spans="1:11">
      <c r="A12" s="14" t="s">
        <v>15</v>
      </c>
      <c r="B12" s="15"/>
      <c r="C12" s="15"/>
      <c r="D12" s="15"/>
      <c r="E12" s="15"/>
      <c r="F12" s="15"/>
      <c r="G12" s="15"/>
      <c r="H12" s="15"/>
    </row>
    <row r="13" spans="1:11">
      <c r="A13" s="14" t="s">
        <v>16</v>
      </c>
      <c r="B13" s="15"/>
      <c r="C13" s="15"/>
      <c r="D13" s="15"/>
      <c r="E13" s="15"/>
      <c r="F13" s="15"/>
      <c r="G13" s="15"/>
      <c r="H13" s="15"/>
    </row>
    <row r="14" spans="1:11">
      <c r="A14" s="14" t="s">
        <v>17</v>
      </c>
      <c r="B14" s="15"/>
      <c r="C14" s="15"/>
      <c r="D14" s="15"/>
      <c r="E14" s="15"/>
      <c r="F14" s="15"/>
      <c r="G14" s="15"/>
      <c r="H14" s="15"/>
    </row>
    <row r="15" spans="1:11">
      <c r="A15" s="14" t="s">
        <v>18</v>
      </c>
      <c r="B15" s="15"/>
      <c r="C15" s="15"/>
      <c r="D15" s="15"/>
      <c r="E15" s="15"/>
      <c r="F15" s="15"/>
      <c r="G15" s="15"/>
      <c r="H15" s="15"/>
    </row>
    <row r="16" spans="1:11">
      <c r="A16" s="14" t="s">
        <v>19</v>
      </c>
      <c r="B16" s="15"/>
      <c r="C16" s="15"/>
      <c r="D16" s="15"/>
      <c r="E16" s="15"/>
      <c r="F16" s="15"/>
      <c r="G16" s="15"/>
      <c r="H16" s="15"/>
    </row>
    <row r="17" spans="1:8">
      <c r="A17" s="14" t="s">
        <v>20</v>
      </c>
      <c r="B17" s="15"/>
      <c r="C17" s="15"/>
      <c r="D17" s="15"/>
      <c r="E17" s="15"/>
      <c r="F17" s="15"/>
      <c r="G17" s="15"/>
      <c r="H17" s="15"/>
    </row>
    <row r="18" spans="1:8">
      <c r="A18" s="14" t="s">
        <v>21</v>
      </c>
      <c r="B18" s="15"/>
      <c r="C18" s="15"/>
      <c r="D18" s="15"/>
      <c r="E18" s="15"/>
      <c r="F18" s="15"/>
      <c r="G18" s="15"/>
      <c r="H18" s="15"/>
    </row>
  </sheetData>
  <mergeCells count="9">
    <mergeCell ref="A15:H15"/>
    <mergeCell ref="A16:H16"/>
    <mergeCell ref="A17:H17"/>
    <mergeCell ref="A18:H18"/>
    <mergeCell ref="A1:H1"/>
    <mergeCell ref="A11:H11"/>
    <mergeCell ref="A12:H12"/>
    <mergeCell ref="A13:H13"/>
    <mergeCell ref="A14:H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9"/>
  <sheetViews>
    <sheetView workbookViewId="0">
      <selection activeCell="G8" sqref="G8"/>
    </sheetView>
  </sheetViews>
  <sheetFormatPr defaultRowHeight="13.8"/>
  <cols>
    <col min="1" max="1" width="7" customWidth="1"/>
    <col min="2" max="2" width="24" customWidth="1"/>
    <col min="3" max="3" width="32" customWidth="1"/>
    <col min="4" max="4" width="24" customWidth="1"/>
    <col min="5" max="5" width="12" customWidth="1"/>
    <col min="6" max="6" width="16" customWidth="1"/>
    <col min="7" max="7" width="48" customWidth="1"/>
    <col min="8" max="8" width="22" customWidth="1"/>
    <col min="9" max="10" width="18" customWidth="1"/>
    <col min="11" max="11" width="28" customWidth="1"/>
  </cols>
  <sheetData>
    <row r="1" spans="1:11" ht="41.4">
      <c r="A1" s="13" t="s">
        <v>22</v>
      </c>
      <c r="B1" s="13" t="s">
        <v>23</v>
      </c>
      <c r="C1" s="13" t="s">
        <v>24</v>
      </c>
      <c r="D1" s="13" t="s">
        <v>25</v>
      </c>
      <c r="E1" s="13" t="s">
        <v>26</v>
      </c>
      <c r="F1" s="13" t="s">
        <v>27</v>
      </c>
      <c r="G1" s="13" t="s">
        <v>28</v>
      </c>
      <c r="H1" s="13" t="s">
        <v>29</v>
      </c>
      <c r="I1" s="13" t="s">
        <v>30</v>
      </c>
      <c r="J1" s="13" t="s">
        <v>31</v>
      </c>
      <c r="K1" s="13" t="s">
        <v>32</v>
      </c>
    </row>
    <row r="2" spans="1:11" ht="27.6">
      <c r="A2" s="2">
        <v>1</v>
      </c>
      <c r="B2" s="2" t="s">
        <v>33</v>
      </c>
      <c r="C2" s="2" t="s">
        <v>34</v>
      </c>
      <c r="D2" s="2" t="s">
        <v>35</v>
      </c>
      <c r="E2" s="7">
        <v>1</v>
      </c>
      <c r="F2" s="2" t="s">
        <v>36</v>
      </c>
      <c r="G2" s="2" t="s">
        <v>37</v>
      </c>
      <c r="H2" s="2" t="s">
        <v>38</v>
      </c>
      <c r="I2" s="8"/>
      <c r="J2" s="8" t="str">
        <f t="shared" ref="J2:J29" si="0">IF(OR(E2="",I2=""),"",E2*I2)</f>
        <v/>
      </c>
      <c r="K2" s="2"/>
    </row>
    <row r="3" spans="1:11" ht="27.6">
      <c r="A3" s="2">
        <v>2</v>
      </c>
      <c r="B3" s="2" t="s">
        <v>33</v>
      </c>
      <c r="C3" s="2" t="s">
        <v>39</v>
      </c>
      <c r="D3" s="2" t="s">
        <v>40</v>
      </c>
      <c r="E3" s="7">
        <v>1</v>
      </c>
      <c r="F3" s="2" t="s">
        <v>36</v>
      </c>
      <c r="G3" s="2" t="s">
        <v>41</v>
      </c>
      <c r="H3" s="2" t="s">
        <v>42</v>
      </c>
      <c r="I3" s="8"/>
      <c r="J3" s="8" t="str">
        <f t="shared" si="0"/>
        <v/>
      </c>
      <c r="K3" s="2"/>
    </row>
    <row r="4" spans="1:11" ht="41.4">
      <c r="A4" s="2">
        <v>3</v>
      </c>
      <c r="B4" s="2" t="s">
        <v>33</v>
      </c>
      <c r="C4" s="2" t="s">
        <v>43</v>
      </c>
      <c r="D4" s="2" t="s">
        <v>44</v>
      </c>
      <c r="E4" s="7">
        <v>1</v>
      </c>
      <c r="F4" s="2" t="s">
        <v>36</v>
      </c>
      <c r="G4" s="2" t="s">
        <v>45</v>
      </c>
      <c r="H4" s="2" t="s">
        <v>46</v>
      </c>
      <c r="I4" s="8"/>
      <c r="J4" s="8" t="str">
        <f t="shared" si="0"/>
        <v/>
      </c>
      <c r="K4" s="2"/>
    </row>
    <row r="5" spans="1:11" ht="27.6">
      <c r="A5" s="2">
        <v>4</v>
      </c>
      <c r="B5" s="2" t="s">
        <v>33</v>
      </c>
      <c r="C5" s="2" t="s">
        <v>47</v>
      </c>
      <c r="D5" s="2" t="s">
        <v>35</v>
      </c>
      <c r="E5" s="7">
        <v>1</v>
      </c>
      <c r="F5" s="2" t="s">
        <v>36</v>
      </c>
      <c r="G5" s="2" t="s">
        <v>48</v>
      </c>
      <c r="H5" s="2" t="s">
        <v>49</v>
      </c>
      <c r="I5" s="8"/>
      <c r="J5" s="8" t="str">
        <f t="shared" si="0"/>
        <v/>
      </c>
      <c r="K5" s="2"/>
    </row>
    <row r="6" spans="1:11" ht="41.4">
      <c r="A6" s="2">
        <v>5</v>
      </c>
      <c r="B6" s="2" t="s">
        <v>50</v>
      </c>
      <c r="C6" s="2" t="s">
        <v>51</v>
      </c>
      <c r="D6" s="2" t="s">
        <v>52</v>
      </c>
      <c r="E6" s="7">
        <v>524.6</v>
      </c>
      <c r="F6" s="2" t="s">
        <v>53</v>
      </c>
      <c r="G6" s="2" t="s">
        <v>54</v>
      </c>
      <c r="H6" s="2" t="s">
        <v>46</v>
      </c>
      <c r="I6" s="8"/>
      <c r="J6" s="8" t="str">
        <f t="shared" si="0"/>
        <v/>
      </c>
      <c r="K6" s="2"/>
    </row>
    <row r="7" spans="1:11">
      <c r="A7" s="2">
        <v>6</v>
      </c>
      <c r="B7" s="2" t="s">
        <v>50</v>
      </c>
      <c r="C7" s="2" t="s">
        <v>55</v>
      </c>
      <c r="D7" s="2" t="s">
        <v>52</v>
      </c>
      <c r="E7" s="7">
        <v>524.6</v>
      </c>
      <c r="F7" s="2" t="s">
        <v>53</v>
      </c>
      <c r="G7" s="2" t="s">
        <v>56</v>
      </c>
      <c r="H7" s="2" t="s">
        <v>42</v>
      </c>
      <c r="I7" s="8"/>
      <c r="J7" s="8" t="str">
        <f t="shared" si="0"/>
        <v/>
      </c>
      <c r="K7" s="2"/>
    </row>
    <row r="8" spans="1:11" ht="27.6">
      <c r="A8" s="2">
        <v>7</v>
      </c>
      <c r="B8" s="2" t="s">
        <v>50</v>
      </c>
      <c r="C8" s="2" t="s">
        <v>57</v>
      </c>
      <c r="D8" s="2" t="s">
        <v>58</v>
      </c>
      <c r="E8" s="7">
        <v>524.6</v>
      </c>
      <c r="F8" s="2" t="s">
        <v>53</v>
      </c>
      <c r="G8" s="2" t="s">
        <v>200</v>
      </c>
      <c r="H8" s="2" t="s">
        <v>59</v>
      </c>
      <c r="I8" s="8"/>
      <c r="J8" s="8" t="str">
        <f t="shared" si="0"/>
        <v/>
      </c>
      <c r="K8" s="2"/>
    </row>
    <row r="9" spans="1:11" ht="27.6">
      <c r="A9" s="2">
        <v>8</v>
      </c>
      <c r="B9" s="2" t="s">
        <v>60</v>
      </c>
      <c r="C9" s="2" t="s">
        <v>61</v>
      </c>
      <c r="D9" s="2" t="s">
        <v>62</v>
      </c>
      <c r="E9" s="7">
        <v>86.4</v>
      </c>
      <c r="F9" s="2" t="s">
        <v>53</v>
      </c>
      <c r="G9" s="2" t="s">
        <v>63</v>
      </c>
      <c r="H9" s="2" t="s">
        <v>38</v>
      </c>
      <c r="I9" s="8"/>
      <c r="J9" s="8" t="str">
        <f t="shared" si="0"/>
        <v/>
      </c>
      <c r="K9" s="2"/>
    </row>
    <row r="10" spans="1:11" ht="27.6">
      <c r="A10" s="2">
        <v>9</v>
      </c>
      <c r="B10" s="2" t="s">
        <v>60</v>
      </c>
      <c r="C10" s="2" t="s">
        <v>64</v>
      </c>
      <c r="D10" s="2" t="s">
        <v>65</v>
      </c>
      <c r="E10" s="7">
        <v>25.02</v>
      </c>
      <c r="F10" s="2" t="s">
        <v>53</v>
      </c>
      <c r="G10" s="2" t="s">
        <v>66</v>
      </c>
      <c r="H10" s="2" t="s">
        <v>38</v>
      </c>
      <c r="I10" s="8"/>
      <c r="J10" s="8" t="str">
        <f t="shared" si="0"/>
        <v/>
      </c>
      <c r="K10" s="2"/>
    </row>
    <row r="11" spans="1:11" ht="41.4">
      <c r="A11" s="2">
        <v>10</v>
      </c>
      <c r="B11" s="2" t="s">
        <v>60</v>
      </c>
      <c r="C11" s="2" t="s">
        <v>67</v>
      </c>
      <c r="D11" s="2" t="s">
        <v>68</v>
      </c>
      <c r="E11" s="7"/>
      <c r="F11" s="2" t="s">
        <v>69</v>
      </c>
      <c r="G11" s="2" t="s">
        <v>70</v>
      </c>
      <c r="H11" s="2" t="s">
        <v>71</v>
      </c>
      <c r="I11" s="8"/>
      <c r="J11" s="8" t="str">
        <f t="shared" si="0"/>
        <v/>
      </c>
      <c r="K11" s="2"/>
    </row>
    <row r="12" spans="1:11" ht="27.6">
      <c r="A12" s="2">
        <v>11</v>
      </c>
      <c r="B12" s="2" t="s">
        <v>72</v>
      </c>
      <c r="C12" s="2" t="s">
        <v>73</v>
      </c>
      <c r="D12" s="2" t="s">
        <v>74</v>
      </c>
      <c r="E12" s="7">
        <v>120.85</v>
      </c>
      <c r="F12" s="2" t="s">
        <v>53</v>
      </c>
      <c r="G12" s="2" t="s">
        <v>75</v>
      </c>
      <c r="H12" s="2" t="s">
        <v>76</v>
      </c>
      <c r="I12" s="8"/>
      <c r="J12" s="8" t="str">
        <f t="shared" si="0"/>
        <v/>
      </c>
      <c r="K12" s="2"/>
    </row>
    <row r="13" spans="1:11" ht="27.6">
      <c r="A13" s="2">
        <v>12</v>
      </c>
      <c r="B13" s="2" t="s">
        <v>72</v>
      </c>
      <c r="C13" s="2" t="s">
        <v>77</v>
      </c>
      <c r="D13" s="2" t="s">
        <v>74</v>
      </c>
      <c r="E13" s="7">
        <v>5</v>
      </c>
      <c r="F13" s="2" t="s">
        <v>53</v>
      </c>
      <c r="G13" s="2" t="s">
        <v>78</v>
      </c>
      <c r="H13" s="2" t="s">
        <v>38</v>
      </c>
      <c r="I13" s="8"/>
      <c r="J13" s="8" t="str">
        <f t="shared" si="0"/>
        <v/>
      </c>
      <c r="K13" s="2"/>
    </row>
    <row r="14" spans="1:11" ht="27.6">
      <c r="A14" s="2">
        <v>13</v>
      </c>
      <c r="B14" s="2" t="s">
        <v>72</v>
      </c>
      <c r="C14" s="2" t="s">
        <v>79</v>
      </c>
      <c r="D14" s="2" t="s">
        <v>74</v>
      </c>
      <c r="E14" s="7">
        <v>124.66</v>
      </c>
      <c r="F14" s="2" t="s">
        <v>80</v>
      </c>
      <c r="G14" s="2" t="s">
        <v>81</v>
      </c>
      <c r="H14" s="2" t="s">
        <v>38</v>
      </c>
      <c r="I14" s="8"/>
      <c r="J14" s="8" t="str">
        <f t="shared" si="0"/>
        <v/>
      </c>
      <c r="K14" s="2"/>
    </row>
    <row r="15" spans="1:11" ht="27.6">
      <c r="A15" s="2">
        <v>14</v>
      </c>
      <c r="B15" s="2" t="s">
        <v>72</v>
      </c>
      <c r="C15" s="2" t="s">
        <v>82</v>
      </c>
      <c r="D15" s="2" t="s">
        <v>83</v>
      </c>
      <c r="E15" s="7">
        <v>6.68</v>
      </c>
      <c r="F15" s="2" t="s">
        <v>53</v>
      </c>
      <c r="G15" s="2" t="s">
        <v>84</v>
      </c>
      <c r="H15" s="2" t="s">
        <v>85</v>
      </c>
      <c r="I15" s="8"/>
      <c r="J15" s="8" t="str">
        <f t="shared" si="0"/>
        <v/>
      </c>
      <c r="K15" s="2"/>
    </row>
    <row r="16" spans="1:11" ht="27.6">
      <c r="A16" s="2">
        <v>15</v>
      </c>
      <c r="B16" s="2" t="s">
        <v>86</v>
      </c>
      <c r="C16" s="2" t="s">
        <v>87</v>
      </c>
      <c r="D16" s="2" t="s">
        <v>88</v>
      </c>
      <c r="E16" s="7">
        <v>1</v>
      </c>
      <c r="F16" s="2" t="s">
        <v>36</v>
      </c>
      <c r="G16" s="2" t="s">
        <v>89</v>
      </c>
      <c r="H16" s="2" t="s">
        <v>46</v>
      </c>
      <c r="I16" s="8"/>
      <c r="J16" s="8" t="str">
        <f t="shared" si="0"/>
        <v/>
      </c>
      <c r="K16" s="2"/>
    </row>
    <row r="17" spans="1:11" ht="27.6">
      <c r="A17" s="2">
        <v>16</v>
      </c>
      <c r="B17" s="2" t="s">
        <v>86</v>
      </c>
      <c r="C17" s="2" t="s">
        <v>90</v>
      </c>
      <c r="D17" s="2" t="s">
        <v>91</v>
      </c>
      <c r="E17" s="7">
        <v>8</v>
      </c>
      <c r="F17" s="2" t="s">
        <v>92</v>
      </c>
      <c r="G17" s="2" t="s">
        <v>93</v>
      </c>
      <c r="H17" s="2" t="s">
        <v>94</v>
      </c>
      <c r="I17" s="8"/>
      <c r="J17" s="8" t="str">
        <f t="shared" si="0"/>
        <v/>
      </c>
      <c r="K17" s="2"/>
    </row>
    <row r="18" spans="1:11">
      <c r="A18" s="2">
        <v>17</v>
      </c>
      <c r="B18" s="2" t="s">
        <v>86</v>
      </c>
      <c r="C18" s="2" t="s">
        <v>95</v>
      </c>
      <c r="D18" s="2" t="s">
        <v>96</v>
      </c>
      <c r="E18" s="7">
        <v>8</v>
      </c>
      <c r="F18" s="2" t="s">
        <v>92</v>
      </c>
      <c r="G18" s="2" t="s">
        <v>97</v>
      </c>
      <c r="H18" s="2" t="s">
        <v>42</v>
      </c>
      <c r="I18" s="8"/>
      <c r="J18" s="8" t="str">
        <f t="shared" si="0"/>
        <v/>
      </c>
      <c r="K18" s="2"/>
    </row>
    <row r="19" spans="1:11" ht="27.6">
      <c r="A19" s="2">
        <v>18</v>
      </c>
      <c r="B19" s="2" t="s">
        <v>86</v>
      </c>
      <c r="C19" s="2" t="s">
        <v>98</v>
      </c>
      <c r="D19" s="2" t="s">
        <v>96</v>
      </c>
      <c r="E19" s="7">
        <v>16</v>
      </c>
      <c r="F19" s="2" t="s">
        <v>92</v>
      </c>
      <c r="G19" s="2" t="s">
        <v>99</v>
      </c>
      <c r="H19" s="2" t="s">
        <v>42</v>
      </c>
      <c r="I19" s="8"/>
      <c r="J19" s="8" t="str">
        <f t="shared" si="0"/>
        <v/>
      </c>
      <c r="K19" s="2"/>
    </row>
    <row r="20" spans="1:11">
      <c r="A20" s="2">
        <v>19</v>
      </c>
      <c r="B20" s="2" t="s">
        <v>86</v>
      </c>
      <c r="C20" s="2" t="s">
        <v>100</v>
      </c>
      <c r="D20" s="2" t="s">
        <v>96</v>
      </c>
      <c r="E20" s="7">
        <v>8</v>
      </c>
      <c r="F20" s="2" t="s">
        <v>92</v>
      </c>
      <c r="G20" s="2" t="s">
        <v>101</v>
      </c>
      <c r="H20" s="2" t="s">
        <v>94</v>
      </c>
      <c r="I20" s="8"/>
      <c r="J20" s="8" t="str">
        <f t="shared" si="0"/>
        <v/>
      </c>
      <c r="K20" s="2"/>
    </row>
    <row r="21" spans="1:11" ht="27.6">
      <c r="A21" s="2">
        <v>20</v>
      </c>
      <c r="B21" s="2" t="s">
        <v>102</v>
      </c>
      <c r="C21" s="2" t="s">
        <v>103</v>
      </c>
      <c r="D21" s="2" t="s">
        <v>104</v>
      </c>
      <c r="E21" s="7">
        <v>1</v>
      </c>
      <c r="F21" s="2" t="s">
        <v>36</v>
      </c>
      <c r="G21" s="2" t="s">
        <v>105</v>
      </c>
      <c r="H21" s="2" t="s">
        <v>42</v>
      </c>
      <c r="I21" s="8"/>
      <c r="J21" s="8" t="str">
        <f t="shared" si="0"/>
        <v/>
      </c>
      <c r="K21" s="2"/>
    </row>
    <row r="22" spans="1:11" ht="41.4">
      <c r="A22" s="2">
        <v>21</v>
      </c>
      <c r="B22" s="2" t="s">
        <v>102</v>
      </c>
      <c r="C22" s="2" t="s">
        <v>106</v>
      </c>
      <c r="D22" s="2" t="s">
        <v>104</v>
      </c>
      <c r="E22" s="7">
        <v>1</v>
      </c>
      <c r="F22" s="2" t="s">
        <v>36</v>
      </c>
      <c r="G22" s="2" t="s">
        <v>107</v>
      </c>
      <c r="H22" s="2" t="s">
        <v>108</v>
      </c>
      <c r="I22" s="8"/>
      <c r="J22" s="8" t="str">
        <f t="shared" si="0"/>
        <v/>
      </c>
      <c r="K22" s="2"/>
    </row>
    <row r="23" spans="1:11" ht="41.4">
      <c r="A23" s="2">
        <v>22</v>
      </c>
      <c r="B23" s="2" t="s">
        <v>102</v>
      </c>
      <c r="C23" s="2" t="s">
        <v>109</v>
      </c>
      <c r="D23" s="2" t="s">
        <v>104</v>
      </c>
      <c r="E23" s="7">
        <v>8.5</v>
      </c>
      <c r="F23" s="2" t="s">
        <v>53</v>
      </c>
      <c r="G23" s="2" t="s">
        <v>110</v>
      </c>
      <c r="H23" s="2" t="s">
        <v>111</v>
      </c>
      <c r="I23" s="8"/>
      <c r="J23" s="8" t="str">
        <f t="shared" si="0"/>
        <v/>
      </c>
      <c r="K23" s="2"/>
    </row>
    <row r="24" spans="1:11" ht="41.4">
      <c r="A24" s="2">
        <v>23</v>
      </c>
      <c r="B24" s="2" t="s">
        <v>112</v>
      </c>
      <c r="C24" s="2" t="s">
        <v>113</v>
      </c>
      <c r="D24" s="2" t="s">
        <v>114</v>
      </c>
      <c r="E24" s="7">
        <v>21</v>
      </c>
      <c r="F24" s="2" t="s">
        <v>53</v>
      </c>
      <c r="G24" s="2" t="s">
        <v>110</v>
      </c>
      <c r="H24" s="2" t="s">
        <v>111</v>
      </c>
      <c r="I24" s="8"/>
      <c r="J24" s="8" t="str">
        <f t="shared" si="0"/>
        <v/>
      </c>
      <c r="K24" s="2"/>
    </row>
    <row r="25" spans="1:11" ht="27.6">
      <c r="A25" s="2">
        <v>24</v>
      </c>
      <c r="B25" s="2" t="s">
        <v>112</v>
      </c>
      <c r="C25" s="2" t="s">
        <v>115</v>
      </c>
      <c r="D25" s="2" t="s">
        <v>116</v>
      </c>
      <c r="E25" s="7">
        <v>1</v>
      </c>
      <c r="F25" s="2" t="s">
        <v>36</v>
      </c>
      <c r="G25" s="2" t="s">
        <v>117</v>
      </c>
      <c r="H25" s="2" t="s">
        <v>118</v>
      </c>
      <c r="I25" s="8"/>
      <c r="J25" s="8" t="str">
        <f t="shared" si="0"/>
        <v/>
      </c>
      <c r="K25" s="2"/>
    </row>
    <row r="26" spans="1:11" ht="27.6">
      <c r="A26" s="2">
        <v>25</v>
      </c>
      <c r="B26" s="2" t="s">
        <v>112</v>
      </c>
      <c r="C26" s="2" t="s">
        <v>119</v>
      </c>
      <c r="D26" s="2" t="s">
        <v>116</v>
      </c>
      <c r="E26" s="7">
        <v>1</v>
      </c>
      <c r="F26" s="2" t="s">
        <v>36</v>
      </c>
      <c r="G26" s="2" t="s">
        <v>120</v>
      </c>
      <c r="H26" s="2" t="s">
        <v>118</v>
      </c>
      <c r="I26" s="8"/>
      <c r="J26" s="8" t="str">
        <f t="shared" si="0"/>
        <v/>
      </c>
      <c r="K26" s="2"/>
    </row>
    <row r="27" spans="1:11" ht="27.6">
      <c r="A27" s="2">
        <v>26</v>
      </c>
      <c r="B27" s="2" t="s">
        <v>112</v>
      </c>
      <c r="C27" s="2" t="s">
        <v>121</v>
      </c>
      <c r="D27" s="2" t="s">
        <v>116</v>
      </c>
      <c r="E27" s="7">
        <v>1</v>
      </c>
      <c r="F27" s="2" t="s">
        <v>36</v>
      </c>
      <c r="G27" s="2" t="s">
        <v>122</v>
      </c>
      <c r="H27" s="2" t="s">
        <v>118</v>
      </c>
      <c r="I27" s="8"/>
      <c r="J27" s="8" t="str">
        <f t="shared" si="0"/>
        <v/>
      </c>
      <c r="K27" s="2"/>
    </row>
    <row r="28" spans="1:11" ht="27.6">
      <c r="A28" s="2">
        <v>27</v>
      </c>
      <c r="B28" s="2" t="s">
        <v>123</v>
      </c>
      <c r="C28" s="2" t="s">
        <v>124</v>
      </c>
      <c r="D28" s="2" t="s">
        <v>125</v>
      </c>
      <c r="E28" s="7">
        <v>1</v>
      </c>
      <c r="F28" s="2" t="s">
        <v>36</v>
      </c>
      <c r="G28" s="2" t="s">
        <v>126</v>
      </c>
      <c r="H28" s="2" t="s">
        <v>42</v>
      </c>
      <c r="I28" s="8"/>
      <c r="J28" s="8" t="str">
        <f t="shared" si="0"/>
        <v/>
      </c>
      <c r="K28" s="2"/>
    </row>
    <row r="29" spans="1:11" ht="27.6">
      <c r="A29" s="2">
        <v>28</v>
      </c>
      <c r="B29" s="2" t="s">
        <v>123</v>
      </c>
      <c r="C29" s="2" t="s">
        <v>127</v>
      </c>
      <c r="D29" s="2" t="s">
        <v>125</v>
      </c>
      <c r="E29" s="7">
        <v>1</v>
      </c>
      <c r="F29" s="2" t="s">
        <v>36</v>
      </c>
      <c r="G29" s="2" t="s">
        <v>128</v>
      </c>
      <c r="H29" s="2" t="s">
        <v>129</v>
      </c>
      <c r="I29" s="8"/>
      <c r="J29" s="8" t="str">
        <f t="shared" si="0"/>
        <v/>
      </c>
      <c r="K29" s="2"/>
    </row>
  </sheetData>
  <dataValidations count="1">
    <dataValidation type="list" sqref="H2:H29" xr:uid="{00000000-0002-0000-0100-000000000000}">
      <formula1>"kötelező,helyszíni egyeztetés,helyszíni felmérés,anyagmintát kérünk,3 mintaanyag kötelező,villamos rész kizárva,vállalkozó mérje fel,szín egyeztetendő"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5"/>
  <sheetViews>
    <sheetView workbookViewId="0">
      <selection sqref="A1:F1"/>
    </sheetView>
  </sheetViews>
  <sheetFormatPr defaultRowHeight="13.8"/>
  <cols>
    <col min="1" max="1" width="34" customWidth="1"/>
    <col min="2" max="2" width="22" customWidth="1"/>
    <col min="3" max="3" width="44" customWidth="1"/>
  </cols>
  <sheetData>
    <row r="1" spans="1:11" ht="17.399999999999999">
      <c r="A1" s="16" t="s">
        <v>130</v>
      </c>
      <c r="B1" s="15"/>
      <c r="C1" s="15"/>
      <c r="D1" s="15"/>
      <c r="E1" s="15"/>
      <c r="F1" s="15"/>
      <c r="G1" s="3"/>
      <c r="H1" s="3"/>
      <c r="I1" s="3"/>
      <c r="J1" s="3"/>
      <c r="K1" s="3"/>
    </row>
    <row r="3" spans="1:11">
      <c r="A3" s="1" t="s">
        <v>131</v>
      </c>
      <c r="B3" s="1"/>
      <c r="C3" s="1" t="s">
        <v>132</v>
      </c>
      <c r="D3" s="1"/>
      <c r="E3" s="1" t="s">
        <v>133</v>
      </c>
      <c r="F3" s="1"/>
    </row>
    <row r="5" spans="1:11">
      <c r="A5" s="6" t="s">
        <v>23</v>
      </c>
      <c r="B5" s="6" t="s">
        <v>134</v>
      </c>
      <c r="C5" s="6" t="s">
        <v>135</v>
      </c>
    </row>
    <row r="6" spans="1:11">
      <c r="A6" s="2" t="s">
        <v>33</v>
      </c>
      <c r="B6" s="8">
        <f>SUMIF('Árazandó feladatlista'!$B:$B,A6,'Árazandó feladatlista'!$J:$J)</f>
        <v>0</v>
      </c>
      <c r="C6" s="2"/>
    </row>
    <row r="7" spans="1:11">
      <c r="A7" s="2" t="s">
        <v>50</v>
      </c>
      <c r="B7" s="8">
        <f>SUMIF('Árazandó feladatlista'!$B:$B,A7,'Árazandó feladatlista'!$J:$J)</f>
        <v>0</v>
      </c>
      <c r="C7" s="2"/>
    </row>
    <row r="8" spans="1:11">
      <c r="A8" s="2" t="s">
        <v>60</v>
      </c>
      <c r="B8" s="8">
        <f>SUMIF('Árazandó feladatlista'!$B:$B,A8,'Árazandó feladatlista'!$J:$J)</f>
        <v>0</v>
      </c>
      <c r="C8" s="2"/>
    </row>
    <row r="9" spans="1:11">
      <c r="A9" s="2" t="s">
        <v>72</v>
      </c>
      <c r="B9" s="8">
        <f>SUMIF('Árazandó feladatlista'!$B:$B,A9,'Árazandó feladatlista'!$J:$J)</f>
        <v>0</v>
      </c>
      <c r="C9" s="2"/>
    </row>
    <row r="10" spans="1:11">
      <c r="A10" s="2" t="s">
        <v>86</v>
      </c>
      <c r="B10" s="8">
        <f>SUMIF('Árazandó feladatlista'!$B:$B,A10,'Árazandó feladatlista'!$J:$J)</f>
        <v>0</v>
      </c>
      <c r="C10" s="2"/>
    </row>
    <row r="11" spans="1:11">
      <c r="A11" s="2" t="s">
        <v>102</v>
      </c>
      <c r="B11" s="8">
        <f>SUMIF('Árazandó feladatlista'!$B:$B,A11,'Árazandó feladatlista'!$J:$J)</f>
        <v>0</v>
      </c>
      <c r="C11" s="2"/>
    </row>
    <row r="12" spans="1:11">
      <c r="A12" s="2" t="s">
        <v>112</v>
      </c>
      <c r="B12" s="8">
        <f>SUMIF('Árazandó feladatlista'!$B:$B,A12,'Árazandó feladatlista'!$J:$J)</f>
        <v>0</v>
      </c>
      <c r="C12" s="2"/>
    </row>
    <row r="13" spans="1:11">
      <c r="A13" s="2" t="s">
        <v>123</v>
      </c>
      <c r="B13" s="8">
        <f>SUMIF('Árazandó feladatlista'!$B:$B,A13,'Árazandó feladatlista'!$J:$J)</f>
        <v>0</v>
      </c>
      <c r="C13" s="2"/>
    </row>
    <row r="14" spans="1:11">
      <c r="A14" s="2"/>
      <c r="B14" s="8"/>
      <c r="C14" s="2"/>
    </row>
    <row r="15" spans="1:11">
      <c r="A15" s="9" t="s">
        <v>136</v>
      </c>
      <c r="B15" s="10">
        <f>SUM(B6:B13)</f>
        <v>0</v>
      </c>
      <c r="C15" s="9"/>
    </row>
  </sheetData>
  <mergeCells count="1">
    <mergeCell ref="A1:F1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7"/>
  <sheetViews>
    <sheetView workbookViewId="0">
      <selection activeCell="B14" sqref="B14"/>
    </sheetView>
  </sheetViews>
  <sheetFormatPr defaultRowHeight="13.8"/>
  <cols>
    <col min="1" max="1" width="28" customWidth="1"/>
    <col min="2" max="7" width="18" customWidth="1"/>
  </cols>
  <sheetData>
    <row r="1" spans="1:11" ht="17.399999999999999">
      <c r="A1" s="16" t="s">
        <v>137</v>
      </c>
      <c r="B1" s="15"/>
      <c r="C1" s="15"/>
      <c r="D1" s="15"/>
      <c r="E1" s="15"/>
      <c r="F1" s="15"/>
      <c r="G1" s="15"/>
      <c r="H1" s="3"/>
      <c r="I1" s="3"/>
      <c r="J1" s="3"/>
      <c r="K1" s="3"/>
    </row>
    <row r="3" spans="1:11" ht="27.6">
      <c r="A3" s="6" t="s">
        <v>138</v>
      </c>
      <c r="B3" s="6" t="s">
        <v>139</v>
      </c>
      <c r="C3" s="6" t="s">
        <v>140</v>
      </c>
      <c r="D3" s="6" t="s">
        <v>141</v>
      </c>
      <c r="E3" s="6" t="s">
        <v>142</v>
      </c>
      <c r="F3" s="6" t="s">
        <v>143</v>
      </c>
      <c r="G3" s="6" t="s">
        <v>144</v>
      </c>
    </row>
    <row r="4" spans="1:11">
      <c r="A4" s="2" t="s">
        <v>145</v>
      </c>
      <c r="B4" s="2" t="s">
        <v>146</v>
      </c>
      <c r="C4" s="7">
        <v>15.96</v>
      </c>
      <c r="D4" s="7">
        <v>12.63</v>
      </c>
      <c r="E4" s="7">
        <v>12.63</v>
      </c>
      <c r="F4" s="7">
        <v>47.88</v>
      </c>
      <c r="G4" s="7">
        <v>0</v>
      </c>
    </row>
    <row r="5" spans="1:11">
      <c r="A5" s="2" t="s">
        <v>147</v>
      </c>
      <c r="B5" s="2" t="s">
        <v>146</v>
      </c>
      <c r="C5" s="7">
        <v>18.73</v>
      </c>
      <c r="D5" s="7">
        <v>21.28</v>
      </c>
      <c r="E5" s="7">
        <v>21.28</v>
      </c>
      <c r="F5" s="7">
        <v>56.18</v>
      </c>
      <c r="G5" s="7">
        <v>0</v>
      </c>
    </row>
    <row r="6" spans="1:11">
      <c r="A6" s="2" t="s">
        <v>148</v>
      </c>
      <c r="B6" s="2" t="s">
        <v>146</v>
      </c>
      <c r="C6" s="7">
        <v>20.05</v>
      </c>
      <c r="D6" s="7">
        <v>24.09</v>
      </c>
      <c r="E6" s="7">
        <v>24.09</v>
      </c>
      <c r="F6" s="7">
        <v>52.4</v>
      </c>
      <c r="G6" s="7">
        <v>0</v>
      </c>
    </row>
    <row r="7" spans="1:11">
      <c r="A7" s="2" t="s">
        <v>149</v>
      </c>
      <c r="B7" s="2" t="s">
        <v>146</v>
      </c>
      <c r="C7" s="7">
        <v>19.28</v>
      </c>
      <c r="D7" s="7">
        <v>21.79</v>
      </c>
      <c r="E7" s="7">
        <v>21.79</v>
      </c>
      <c r="F7" s="7">
        <v>52.53</v>
      </c>
      <c r="G7" s="7">
        <v>0</v>
      </c>
    </row>
    <row r="8" spans="1:11">
      <c r="A8" s="2" t="s">
        <v>150</v>
      </c>
      <c r="B8" s="2" t="s">
        <v>146</v>
      </c>
      <c r="C8" s="7">
        <v>16.100000000000001</v>
      </c>
      <c r="D8" s="7">
        <v>15.44</v>
      </c>
      <c r="E8" s="7">
        <v>15.44</v>
      </c>
      <c r="F8" s="7">
        <v>43.9</v>
      </c>
      <c r="G8" s="7">
        <v>0</v>
      </c>
    </row>
    <row r="9" spans="1:11">
      <c r="A9" s="2" t="s">
        <v>151</v>
      </c>
      <c r="B9" s="2" t="s">
        <v>152</v>
      </c>
      <c r="C9" s="7">
        <v>10.99</v>
      </c>
      <c r="D9" s="7">
        <v>6.68</v>
      </c>
      <c r="E9" s="7">
        <v>6.68</v>
      </c>
      <c r="F9" s="7">
        <v>28.82</v>
      </c>
      <c r="G9" s="7">
        <v>0</v>
      </c>
    </row>
    <row r="10" spans="1:11">
      <c r="A10" s="2" t="s">
        <v>153</v>
      </c>
      <c r="B10" s="2" t="s">
        <v>146</v>
      </c>
      <c r="C10" s="7">
        <v>17.649999999999999</v>
      </c>
      <c r="D10" s="7">
        <v>16.8</v>
      </c>
      <c r="E10" s="7">
        <v>16.8</v>
      </c>
      <c r="F10" s="7">
        <v>52.95</v>
      </c>
      <c r="G10" s="7">
        <v>0</v>
      </c>
    </row>
    <row r="11" spans="1:11">
      <c r="A11" s="2" t="s">
        <v>154</v>
      </c>
      <c r="B11" s="2" t="s">
        <v>146</v>
      </c>
      <c r="C11" s="7">
        <v>5.9</v>
      </c>
      <c r="D11" s="7">
        <v>2.14</v>
      </c>
      <c r="E11" s="7">
        <v>2.14</v>
      </c>
      <c r="F11" s="7">
        <v>17.71</v>
      </c>
      <c r="G11" s="7">
        <v>0</v>
      </c>
    </row>
    <row r="12" spans="1:11">
      <c r="A12" s="2" t="s">
        <v>155</v>
      </c>
      <c r="B12" s="2" t="s">
        <v>156</v>
      </c>
      <c r="C12" s="7">
        <v>12.2</v>
      </c>
      <c r="D12" s="7">
        <v>9.1300000000000008</v>
      </c>
      <c r="E12" s="7">
        <v>9.1300000000000008</v>
      </c>
      <c r="F12" s="7">
        <v>22.11</v>
      </c>
      <c r="G12" s="7">
        <v>11.06</v>
      </c>
    </row>
    <row r="13" spans="1:11">
      <c r="A13" s="2" t="s">
        <v>198</v>
      </c>
      <c r="B13" s="2" t="s">
        <v>199</v>
      </c>
      <c r="C13" s="7">
        <v>9.84</v>
      </c>
      <c r="D13" s="7">
        <v>5.75</v>
      </c>
      <c r="E13" s="7">
        <v>5.75</v>
      </c>
      <c r="F13" s="7">
        <v>9.8000000000000007</v>
      </c>
      <c r="G13" s="7">
        <v>19.61</v>
      </c>
    </row>
    <row r="14" spans="1:11">
      <c r="A14" s="2" t="s">
        <v>157</v>
      </c>
      <c r="B14" s="2" t="s">
        <v>156</v>
      </c>
      <c r="C14" s="7">
        <v>3.75</v>
      </c>
      <c r="D14" s="7">
        <v>0.83</v>
      </c>
      <c r="E14" s="7">
        <v>0.83</v>
      </c>
      <c r="F14" s="7">
        <v>3.75</v>
      </c>
      <c r="G14" s="7">
        <v>7.5</v>
      </c>
    </row>
    <row r="16" spans="1:11" ht="27.6">
      <c r="A16" s="11" t="s">
        <v>158</v>
      </c>
      <c r="B16" s="11"/>
      <c r="C16" s="11" t="s">
        <v>140</v>
      </c>
      <c r="D16" s="11" t="s">
        <v>159</v>
      </c>
      <c r="E16" s="11" t="s">
        <v>160</v>
      </c>
      <c r="F16" s="11" t="s">
        <v>161</v>
      </c>
      <c r="G16" s="11" t="s">
        <v>162</v>
      </c>
    </row>
    <row r="17" spans="1:7">
      <c r="A17" t="s">
        <v>163</v>
      </c>
      <c r="C17" s="12">
        <f>SUM(C4:C14)</f>
        <v>150.44999999999999</v>
      </c>
      <c r="D17" s="12">
        <f>SUM(D4:D14)</f>
        <v>136.56</v>
      </c>
      <c r="E17" s="12">
        <f>SUM(E4:E14)</f>
        <v>136.56</v>
      </c>
      <c r="F17" s="12">
        <f>SUM(F4:F14)</f>
        <v>388.03000000000003</v>
      </c>
      <c r="G17" s="12">
        <f>SUM(G4:G14)</f>
        <v>38.17</v>
      </c>
    </row>
  </sheetData>
  <mergeCells count="1">
    <mergeCell ref="A1:G1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1"/>
  <sheetViews>
    <sheetView workbookViewId="0">
      <selection sqref="A1:H1"/>
    </sheetView>
  </sheetViews>
  <sheetFormatPr defaultRowHeight="13.8"/>
  <cols>
    <col min="1" max="1" width="28" customWidth="1"/>
    <col min="2" max="2" width="38" customWidth="1"/>
    <col min="3" max="7" width="20" customWidth="1"/>
    <col min="8" max="8" width="28" customWidth="1"/>
  </cols>
  <sheetData>
    <row r="1" spans="1:11" ht="17.399999999999999">
      <c r="A1" s="16" t="s">
        <v>164</v>
      </c>
      <c r="B1" s="15"/>
      <c r="C1" s="15"/>
      <c r="D1" s="15"/>
      <c r="E1" s="15"/>
      <c r="F1" s="15"/>
      <c r="G1" s="15"/>
      <c r="H1" s="15"/>
      <c r="I1" s="3"/>
      <c r="J1" s="3"/>
      <c r="K1" s="3"/>
    </row>
    <row r="3" spans="1:11">
      <c r="A3" s="6" t="s">
        <v>165</v>
      </c>
      <c r="B3" s="6" t="s">
        <v>166</v>
      </c>
      <c r="C3" s="6" t="s">
        <v>167</v>
      </c>
      <c r="D3" s="6" t="s">
        <v>168</v>
      </c>
      <c r="E3" s="6" t="s">
        <v>169</v>
      </c>
      <c r="F3" s="6" t="s">
        <v>170</v>
      </c>
      <c r="G3" s="6" t="s">
        <v>171</v>
      </c>
      <c r="H3" s="6" t="s">
        <v>172</v>
      </c>
    </row>
    <row r="4" spans="1:11">
      <c r="A4" s="2" t="s">
        <v>173</v>
      </c>
      <c r="B4" s="2" t="s">
        <v>174</v>
      </c>
      <c r="C4" s="2"/>
      <c r="D4" s="2"/>
      <c r="E4" s="2"/>
      <c r="F4" s="2"/>
      <c r="G4" s="2"/>
      <c r="H4" s="2" t="s">
        <v>175</v>
      </c>
    </row>
    <row r="5" spans="1:11">
      <c r="A5" s="2" t="s">
        <v>176</v>
      </c>
      <c r="B5" s="2" t="s">
        <v>174</v>
      </c>
      <c r="C5" s="2"/>
      <c r="D5" s="2"/>
      <c r="E5" s="2"/>
      <c r="F5" s="2"/>
      <c r="G5" s="2"/>
      <c r="H5" s="2" t="s">
        <v>175</v>
      </c>
    </row>
    <row r="6" spans="1:11">
      <c r="A6" s="2" t="s">
        <v>177</v>
      </c>
      <c r="B6" s="2" t="s">
        <v>174</v>
      </c>
      <c r="C6" s="2"/>
      <c r="D6" s="2"/>
      <c r="E6" s="2"/>
      <c r="F6" s="2"/>
      <c r="G6" s="2"/>
      <c r="H6" s="2" t="s">
        <v>175</v>
      </c>
    </row>
    <row r="7" spans="1:11">
      <c r="A7" s="2" t="s">
        <v>178</v>
      </c>
      <c r="B7" s="2" t="s">
        <v>174</v>
      </c>
      <c r="C7" s="2"/>
      <c r="D7" s="2"/>
      <c r="E7" s="2"/>
      <c r="F7" s="2"/>
      <c r="G7" s="2"/>
      <c r="H7" s="2" t="s">
        <v>175</v>
      </c>
    </row>
    <row r="8" spans="1:11" ht="27.6">
      <c r="A8" s="2" t="s">
        <v>179</v>
      </c>
      <c r="B8" s="2" t="s">
        <v>174</v>
      </c>
      <c r="C8" s="2"/>
      <c r="D8" s="2"/>
      <c r="E8" s="2"/>
      <c r="F8" s="2"/>
      <c r="G8" s="2"/>
      <c r="H8" s="2" t="s">
        <v>175</v>
      </c>
    </row>
    <row r="9" spans="1:11" ht="27.6">
      <c r="A9" s="2" t="s">
        <v>180</v>
      </c>
      <c r="B9" s="2" t="s">
        <v>181</v>
      </c>
      <c r="C9" s="2"/>
      <c r="D9" s="2"/>
      <c r="E9" s="2"/>
      <c r="F9" s="2"/>
      <c r="G9" s="2"/>
      <c r="H9" s="2" t="s">
        <v>175</v>
      </c>
    </row>
    <row r="10" spans="1:11">
      <c r="A10" s="2" t="s">
        <v>182</v>
      </c>
      <c r="B10" s="2" t="s">
        <v>183</v>
      </c>
      <c r="C10" s="2"/>
      <c r="D10" s="2"/>
      <c r="E10" s="2"/>
      <c r="F10" s="2"/>
      <c r="G10" s="2"/>
      <c r="H10" s="2" t="s">
        <v>175</v>
      </c>
    </row>
    <row r="11" spans="1:11">
      <c r="A11" s="2" t="s">
        <v>184</v>
      </c>
      <c r="B11" s="2" t="s">
        <v>185</v>
      </c>
      <c r="C11" s="2"/>
      <c r="D11" s="2"/>
      <c r="E11" s="2"/>
      <c r="F11" s="2"/>
      <c r="G11" s="2"/>
      <c r="H11" s="2" t="s">
        <v>175</v>
      </c>
    </row>
  </sheetData>
  <mergeCells count="1">
    <mergeCell ref="A1:H1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8"/>
  <sheetViews>
    <sheetView workbookViewId="0">
      <selection sqref="A1:B1"/>
    </sheetView>
  </sheetViews>
  <sheetFormatPr defaultRowHeight="13.8"/>
  <cols>
    <col min="1" max="1" width="36" customWidth="1"/>
    <col min="2" max="2" width="68" customWidth="1"/>
  </cols>
  <sheetData>
    <row r="1" spans="1:11" ht="17.399999999999999">
      <c r="A1" s="16" t="s">
        <v>186</v>
      </c>
      <c r="B1" s="15"/>
      <c r="C1" s="3"/>
      <c r="D1" s="3"/>
      <c r="E1" s="3"/>
      <c r="F1" s="3"/>
      <c r="G1" s="3"/>
      <c r="H1" s="3"/>
      <c r="I1" s="3"/>
      <c r="J1" s="3"/>
      <c r="K1" s="3"/>
    </row>
    <row r="3" spans="1:11">
      <c r="A3" s="6" t="s">
        <v>187</v>
      </c>
      <c r="B3" s="6" t="s">
        <v>135</v>
      </c>
    </row>
    <row r="4" spans="1:11">
      <c r="A4" s="2" t="s">
        <v>188</v>
      </c>
      <c r="B4" s="2" t="s">
        <v>189</v>
      </c>
    </row>
    <row r="5" spans="1:11">
      <c r="A5" s="2" t="s">
        <v>190</v>
      </c>
      <c r="B5" s="2" t="s">
        <v>191</v>
      </c>
    </row>
    <row r="6" spans="1:11">
      <c r="A6" s="2" t="s">
        <v>192</v>
      </c>
      <c r="B6" s="2" t="s">
        <v>193</v>
      </c>
    </row>
    <row r="7" spans="1:11">
      <c r="A7" s="2" t="s">
        <v>194</v>
      </c>
      <c r="B7" s="2" t="s">
        <v>195</v>
      </c>
    </row>
    <row r="8" spans="1:11" ht="27.6">
      <c r="A8" s="2" t="s">
        <v>196</v>
      </c>
      <c r="B8" s="2" t="s">
        <v>197</v>
      </c>
    </row>
  </sheetData>
  <mergeCells count="1">
    <mergeCell ref="A1:B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Felvezetés</vt:lpstr>
      <vt:lpstr>Árazandó feladatlista</vt:lpstr>
      <vt:lpstr>Összesítő</vt:lpstr>
      <vt:lpstr>Helyiségadatok</vt:lpstr>
      <vt:lpstr>Anyagminták</vt:lpstr>
      <vt:lpstr>Nem árazandó tételek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Korondi Karol</dc:creator>
  <cp:lastModifiedBy>Haraszti Viktor</cp:lastModifiedBy>
  <dcterms:created xsi:type="dcterms:W3CDTF">2026-05-18T11:15:51Z</dcterms:created>
  <dcterms:modified xsi:type="dcterms:W3CDTF">2026-06-01T07:14:19Z</dcterms:modified>
</cp:coreProperties>
</file>